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B796858F-4C2A-4181-91C3-581E51882CEC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มีนาคม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6" l="1"/>
  <c r="K30" i="6" s="1"/>
  <c r="D30" i="6"/>
  <c r="J30" i="6" s="1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1" i="6"/>
  <c r="J21" i="6"/>
  <c r="K20" i="6"/>
  <c r="J20" i="6"/>
  <c r="K19" i="6"/>
  <c r="J19" i="6"/>
  <c r="K17" i="6"/>
  <c r="J17" i="6"/>
  <c r="K16" i="6"/>
  <c r="J16" i="6"/>
  <c r="K15" i="6"/>
  <c r="J15" i="6"/>
  <c r="K14" i="6"/>
  <c r="J14" i="6"/>
  <c r="K13" i="6"/>
  <c r="J13" i="6"/>
  <c r="K12" i="6"/>
  <c r="J12" i="6"/>
  <c r="K10" i="6"/>
  <c r="J10" i="6"/>
  <c r="K9" i="6"/>
  <c r="J9" i="6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<sst xmlns="http://schemas.openxmlformats.org/spreadsheetml/2006/main" count="144" uniqueCount="45">
  <si>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</si>
  <si>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</si>
  <si>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</si>
  <si>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</si>
  <si>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</si>
  <si>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</si>
  <si>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</si>
  <si>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</si>
  <si>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</si>
  <si>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</si>
  <si>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</si>
  <si>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</si>
  <si>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</si>
  <si>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</si>
  <si>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</si>
  <si>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</si>
  <si>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</si>
  <si>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</si>
  <si>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</si>
  <si>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</si>
  <si>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</si>
  <si>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</si>
  <si>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</si>
  <si>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</si>
  <si>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</si>
  <si>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</si>
  <si>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</si>
  <si>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</si>
  <si>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</si>
  <si>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</si>
  <si>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</si>
  <si>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</si>
  <si>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</si>
  <si>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</si>
  <si>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</si>
  <si>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</si>
  <si>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</si>
  <si>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</si>
  <si>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</si>
  <si>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</si>
  <si>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</si>
  <si>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</si>
  <si>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</si>
  <si>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เดือน มีนาคม 2567</t>
  </si>
  <si>
    <t>ข้อมูล ณ วันที่ 31 มีนาคม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</si>
</sst>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773204-3E27-4D9F-8C3D-632D365FCD41}"/>
            </a:ext>
          </a:extLst>
        </xdr:cNvPr>
        <xdr:cNvSpPr txBox="1"/>
      </xdr:nvSpPr>
      <xdr:spPr>
        <a:xfrm>
          <a:off x="5055577" y="8185035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B9184C-1D14-4782-B6B0-3198CB350967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38120D-D646-45D2-8B5F-A73647BD1B3A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99C44CE4-E7DD-4BCE-A155-86B53FFC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9988" y="8151418"/>
          <a:ext cx="1868907" cy="663413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86B37B15-1136-4702-B577-F467061D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41825015-26D5-43EC-9495-7A19290F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0903-A16C-4037-9719-CEE56F6CB760}">
  <dimension ref="A1:L140"/>
  <sheetViews>
    <sheetView tabSelected="1" zoomScale="70" zoomScaleNormal="70" workbookViewId="0">
      <selection activeCell="A5" sqref="A5:L6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3">
      <c r="A3" s="53" t="s">
        <v>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3">
      <c r="A4" s="53" t="s">
        <v>44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1" t="s">
        <v>2</v>
      </c>
      <c r="B5" s="54" t="s">
        <v>3</v>
      </c>
      <c r="C5" s="51" t="s">
        <v>4</v>
      </c>
      <c r="D5" s="52" t="s">
        <v>5</v>
      </c>
      <c r="E5" s="51"/>
      <c r="F5" s="51"/>
      <c r="G5" s="51"/>
      <c r="H5" s="51"/>
      <c r="I5" s="51" t="s">
        <v>11</v>
      </c>
      <c r="J5" s="51" t="s">
        <v>12</v>
      </c>
      <c r="K5" s="51" t="s">
        <v>13</v>
      </c>
      <c r="L5" s="49" t="s">
        <v>14</v>
      </c>
    </row>
    <row r="6" spans="1:12" x14ac:dyDescent="0.3">
      <c r="A6" s="51"/>
      <c r="B6" s="54"/>
      <c r="C6" s="51"/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52"/>
      <c r="J6" s="51"/>
      <c r="K6" s="51"/>
      <c r="L6" s="50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221594.15</v>
      </c>
      <c r="J9" s="34">
        <f>D9-I9</f>
        <v>18405.850000000006</v>
      </c>
      <c r="K9" s="27">
        <f>I9*100/D9</f>
        <v>92.330895833333329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10000</v>
      </c>
      <c r="J10" s="37">
        <f t="shared" ref="J10:J30" si="0">D10-I10</f>
        <v>19000</v>
      </c>
      <c r="K10" s="41">
        <f t="shared" ref="K10:K30" si="1">I10*100/D10</f>
        <v>34.482758620689658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0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0">
        <f t="shared" si="0"/>
        <v>100</v>
      </c>
      <c r="K12" s="41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0">
        <f t="shared" si="0"/>
        <v>4000</v>
      </c>
      <c r="K13" s="41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40">
        <v>33600</v>
      </c>
      <c r="J14" s="47">
        <f t="shared" si="0"/>
        <v>-6500</v>
      </c>
      <c r="K14" s="41">
        <f t="shared" si="1"/>
        <v>123.98523985239852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0">
        <v>2000</v>
      </c>
      <c r="J15" s="47">
        <f t="shared" si="0"/>
        <v>-800</v>
      </c>
      <c r="K15" s="41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0">
        <v>14400</v>
      </c>
      <c r="J16" s="37">
        <f t="shared" si="0"/>
        <v>7000</v>
      </c>
      <c r="K16" s="39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297000</v>
      </c>
      <c r="J17" s="30">
        <f t="shared" si="0"/>
        <v>83000</v>
      </c>
      <c r="K17" s="38">
        <f t="shared" si="1"/>
        <v>78.15789473684211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0">
        <v>20000</v>
      </c>
      <c r="J19" s="40">
        <f t="shared" si="0"/>
        <v>20000</v>
      </c>
      <c r="K19" s="41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0">
        <f t="shared" si="0"/>
        <v>12000</v>
      </c>
      <c r="K20" s="41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0">
        <v>37377.51</v>
      </c>
      <c r="J21" s="47">
        <f t="shared" si="0"/>
        <v>-17377.510000000002</v>
      </c>
      <c r="K21" s="41">
        <f t="shared" si="1"/>
        <v>186.88755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40">
        <v>9861</v>
      </c>
      <c r="J23" s="40">
        <f t="shared" si="0"/>
        <v>14139</v>
      </c>
      <c r="K23" s="41">
        <f t="shared" si="1"/>
        <v>41.087499999999999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0">
        <v>350000</v>
      </c>
      <c r="J24" s="40">
        <f t="shared" si="0"/>
        <v>284000</v>
      </c>
      <c r="K24" s="41">
        <f t="shared" si="1"/>
        <v>55.205047318611989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0">
        <v>1733.4</v>
      </c>
      <c r="J25" s="40">
        <f t="shared" si="0"/>
        <v>3266.6</v>
      </c>
      <c r="K25" s="41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40">
        <v>6650</v>
      </c>
      <c r="J26" s="37">
        <f t="shared" si="0"/>
        <v>23350</v>
      </c>
      <c r="K26" s="39">
        <f t="shared" si="1"/>
        <v>22.166666666666668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51300</v>
      </c>
      <c r="J27" s="30">
        <f t="shared" si="0"/>
        <v>0</v>
      </c>
      <c r="K27" s="42">
        <f t="shared" si="1"/>
        <v>100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2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2">
        <f t="shared" si="1"/>
        <v>0</v>
      </c>
      <c r="L29" s="6" t="s">
        <v>42</v>
      </c>
    </row>
    <row r="30" spans="1:12" x14ac:dyDescent="0.3">
      <c r="B30" s="7"/>
      <c r="C30" s="44" t="s">
        <v>40</v>
      </c>
      <c r="D30" s="45">
        <f>SUM(D7:D29)</f>
        <v>1565600</v>
      </c>
      <c r="E30" s="43" t="s">
        <v>41</v>
      </c>
      <c r="F30" s="43" t="s">
        <v>41</v>
      </c>
      <c r="G30" s="43" t="s">
        <v>41</v>
      </c>
      <c r="H30" s="43" t="s">
        <v>41</v>
      </c>
      <c r="I30" s="32">
        <f>SUM(I9:I29)</f>
        <v>1056016.06</v>
      </c>
      <c r="J30" s="32">
        <f t="shared" si="0"/>
        <v>509583.93999999994</v>
      </c>
      <c r="K30" s="46">
        <f t="shared" si="1"/>
        <v>67.451204649974457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2024-04-21T13:19:48Z</dcterms:modified>
</cp:coreProperties>
</file>