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73737890-83F4-4D65-81F6-15B79E00E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ธ.ค.6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F16" i="3"/>
  <c r="E25" i="3"/>
  <c r="F7" i="3"/>
  <c r="F8" i="3"/>
  <c r="F9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F24" i="3"/>
  <c r="F25" i="3"/>
  <c r="F26" i="3"/>
  <c r="D27" i="3"/>
  <c r="E27" i="3" l="1"/>
  <c r="F27" i="3" s="1"/>
</calcChain>
</file>

<file path=xl/sharedStrings.xml><?xml version="1.0" encoding="utf-8"?>
<sst xmlns="http://schemas.openxmlformats.org/spreadsheetml/2006/main" count="89" uniqueCount="66">
  <si>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</si>
  <si>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</si>
  <si>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</si>
  <si>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</si>
  <si>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</si>
  <si>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</si>
  <si>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</si>
  <si>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</si>
  <si>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</si>
  <si>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</si>
  <si>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</si>
  <si>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</si>
  <si>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</si>
  <si>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</si>
  <si>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</si>
  <si>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</si>
  <si>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</si>
  <si>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</si>
  <si>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</si>
  <si>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</si>
  <si>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</si>
  <si>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</si>
  <si>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</si>
  <si>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</si>
  <si>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</si>
  <si>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</si>
  <si>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</si>
  <si>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</si>
  <si>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</si>
  <si>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</si>
  <si>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</si>
  <si>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</si>
  <si>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</si>
  <si>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</si>
  <si>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</si>
  <si>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</si>
  <si>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</si>
  <si>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รายงานผลการใช้จ่ายงบประมาณของ สภ.ขุนหาญ ประจำเดือน ธ.ค. 2568 ( 1 - 31 ธ.ค. 68 )</t>
  </si>
  <si>
    <t>อ้างตามแผนการใช้จ่ายงบประมาณของ สภ.ขุนหาญ ประจำปี พ.ศ. 2569 งานอำนวยการขอ</t>
  </si>
  <si>
    <t>รายงานผลการใช้จ่ายงบประมาณของ สภ.ขุนหาญ ประจำเดือน ธ.ค. 2568 ( 1 - 31 ธ.ค. 68 )  และสรุปผล</t>
  </si>
  <si>
    <t>การใช้จ่ายงบประมาณของ สภ.ขุนหาญ ประจำเดือน ธ.ค. 2568 ( 1 - 31 ธ.ค. 68 ) เรียนมายังท่านพร้อม</t>
  </si>
  <si>
    <t>( จุลฑะ  จันทน )</t>
  </si>
  <si>
    <t xml:space="preserve">        ผกก.สภ.ขุนหาญ จว.ศรีสะเกษ</t>
  </si>
  <si>
    <t>งบแก้ไขปัญหา</t>
  </si>
  <si>
    <t>ค่าสาธารณูปโภค</t>
  </si>
  <si>
    <t>ค่าตอบแทนเบี้ยประชุม กต.ตร.</t>
  </si>
  <si>
    <t>ค่าวัสดุอาหารผู้ต้องหา</t>
  </si>
  <si>
    <t>ค่าวัสดุจราจร</t>
  </si>
  <si>
    <t>ค่าน้ำมันเชื้อเพลิง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</si>
  <si>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</si>
  <si>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</si>
  <si>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</si>
  <si>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ยานพาหนะ</t>
  </si>
  <si>
    <t>ค่าตอบแทนการปฏิบัติงานนอกเวลาราชการ</t>
  </si>
  <si>
    <t>ค่าตอบแทนคุ้มครองพยาน</t>
  </si>
  <si>
    <t>ค่าส่งหมายเรียกพยาน</t>
  </si>
  <si>
    <t>ค่าตอบแทนชันสูตรพลิกศพ</t>
  </si>
  <si>
    <t>ค่าตอบแทนนักจิตวิทยา</t>
  </si>
  <si>
    <t>ค่าตอบแทนพยาน</t>
  </si>
  <si>
    <t>โครงการตำรวจชุมชนมวลชนสัมพันธ์ (ชมส.)</t>
  </si>
  <si>
    <t>โครงการปฏิรูปงานสอบสวน</t>
  </si>
  <si>
    <t>ประจําปีงบประมาณ พ.ศ. 2569  ประจำเดือน ธันวาคม 2568</t>
  </si>
  <si>
    <t>ข้อมูล ณ วันที่  31  ธันวาคม  2568</t>
  </si>
  <si>
    <t xml:space="preserve">    พ.ต.อ.</t>
  </si>
  <si>
    <t>วันที่  5  มกราคม 2569</t>
  </si>
  <si>
    <t>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</si>
</sst>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A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/>
    <xf numFmtId="164" fontId="7" fillId="0" borderId="13" xfId="0" applyNumberFormat="1" applyFont="1" applyBorder="1"/>
    <xf numFmtId="0" fontId="7" fillId="0" borderId="2" xfId="0" applyFont="1" applyBorder="1"/>
    <xf numFmtId="164" fontId="6" fillId="0" borderId="3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 vertical="top"/>
    </xf>
    <xf numFmtId="164" fontId="6" fillId="0" borderId="1" xfId="0" applyNumberFormat="1" applyFont="1" applyBorder="1"/>
    <xf numFmtId="0" fontId="6" fillId="4" borderId="6" xfId="0" applyFont="1" applyFill="1" applyBorder="1"/>
    <xf numFmtId="164" fontId="6" fillId="4" borderId="6" xfId="0" applyNumberFormat="1" applyFont="1" applyFill="1" applyBorder="1"/>
    <xf numFmtId="164" fontId="6" fillId="4" borderId="5" xfId="0" applyNumberFormat="1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 vertical="top"/>
    </xf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4" borderId="7" xfId="0" applyNumberFormat="1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center" vertical="top"/>
    </xf>
    <xf numFmtId="0" fontId="6" fillId="5" borderId="5" xfId="0" applyFont="1" applyFill="1" applyBorder="1"/>
    <xf numFmtId="164" fontId="6" fillId="5" borderId="5" xfId="0" applyNumberFormat="1" applyFont="1" applyFill="1" applyBorder="1"/>
    <xf numFmtId="0" fontId="6" fillId="5" borderId="5" xfId="0" applyFont="1" applyFill="1" applyBorder="1" applyAlignment="1">
      <alignment horizontal="center" vertical="top"/>
    </xf>
    <xf numFmtId="164" fontId="6" fillId="5" borderId="7" xfId="0" applyNumberFormat="1" applyFont="1" applyFill="1" applyBorder="1"/>
    <xf numFmtId="0" fontId="6" fillId="5" borderId="6" xfId="0" applyFont="1" applyFill="1" applyBorder="1"/>
    <xf numFmtId="0" fontId="6" fillId="5" borderId="9" xfId="0" applyFont="1" applyFill="1" applyBorder="1"/>
    <xf numFmtId="0" fontId="6" fillId="5" borderId="6" xfId="0" applyFont="1" applyFill="1" applyBorder="1" applyAlignment="1">
      <alignment horizontal="center" vertical="top"/>
    </xf>
    <xf numFmtId="164" fontId="6" fillId="5" borderId="6" xfId="0" applyNumberFormat="1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/>
    <xf numFmtId="0" fontId="6" fillId="6" borderId="5" xfId="0" applyFont="1" applyFill="1" applyBorder="1"/>
    <xf numFmtId="0" fontId="6" fillId="6" borderId="2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164" fontId="6" fillId="6" borderId="6" xfId="0" applyNumberFormat="1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center" vertical="top"/>
    </xf>
    <xf numFmtId="0" fontId="6" fillId="7" borderId="5" xfId="0" applyFont="1" applyFill="1" applyBorder="1"/>
    <xf numFmtId="164" fontId="6" fillId="7" borderId="2" xfId="0" applyNumberFormat="1" applyFont="1" applyFill="1" applyBorder="1"/>
    <xf numFmtId="0" fontId="6" fillId="7" borderId="2" xfId="0" applyFont="1" applyFill="1" applyBorder="1"/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/>
    <xf numFmtId="164" fontId="6" fillId="7" borderId="8" xfId="0" applyNumberFormat="1" applyFont="1" applyFill="1" applyBorder="1"/>
    <xf numFmtId="0" fontId="6" fillId="7" borderId="8" xfId="0" applyFont="1" applyFill="1" applyBorder="1"/>
    <xf numFmtId="0" fontId="6" fillId="7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/>
    </xf>
    <xf numFmtId="164" fontId="6" fillId="7" borderId="6" xfId="0" applyNumberFormat="1" applyFont="1" applyFill="1" applyBorder="1"/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top"/>
    </xf>
    <xf numFmtId="0" fontId="6" fillId="7" borderId="7" xfId="0" applyFont="1" applyFill="1" applyBorder="1"/>
    <xf numFmtId="0" fontId="6" fillId="7" borderId="3" xfId="0" applyFont="1" applyFill="1" applyBorder="1"/>
    <xf numFmtId="164" fontId="6" fillId="7" borderId="7" xfId="0" applyNumberFormat="1" applyFont="1" applyFill="1" applyBorder="1"/>
    <xf numFmtId="164" fontId="6" fillId="7" borderId="3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top"/>
    </xf>
    <xf numFmtId="0" fontId="6" fillId="8" borderId="2" xfId="0" applyFont="1" applyFill="1" applyBorder="1"/>
    <xf numFmtId="164" fontId="6" fillId="8" borderId="5" xfId="0" applyNumberFormat="1" applyFont="1" applyFill="1" applyBorder="1"/>
    <xf numFmtId="164" fontId="6" fillId="8" borderId="2" xfId="0" applyNumberFormat="1" applyFont="1" applyFill="1" applyBorder="1"/>
    <xf numFmtId="0" fontId="6" fillId="8" borderId="12" xfId="0" applyFont="1" applyFill="1" applyBorder="1"/>
    <xf numFmtId="0" fontId="6" fillId="8" borderId="15" xfId="0" applyFont="1" applyFill="1" applyBorder="1"/>
    <xf numFmtId="0" fontId="6" fillId="8" borderId="2" xfId="0" applyFont="1" applyFill="1" applyBorder="1" applyAlignment="1">
      <alignment horizontal="center" vertical="top"/>
    </xf>
    <xf numFmtId="0" fontId="6" fillId="8" borderId="8" xfId="0" applyFont="1" applyFill="1" applyBorder="1"/>
    <xf numFmtId="164" fontId="6" fillId="8" borderId="7" xfId="0" applyNumberFormat="1" applyFont="1" applyFill="1" applyBorder="1"/>
    <xf numFmtId="164" fontId="6" fillId="8" borderId="8" xfId="0" applyNumberFormat="1" applyFont="1" applyFill="1" applyBorder="1"/>
    <xf numFmtId="0" fontId="6" fillId="8" borderId="8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/>
    </xf>
    <xf numFmtId="164" fontId="6" fillId="8" borderId="6" xfId="0" applyNumberFormat="1" applyFont="1" applyFill="1" applyBorder="1"/>
    <xf numFmtId="0" fontId="6" fillId="8" borderId="8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64" fontId="6" fillId="8" borderId="11" xfId="0" applyNumberFormat="1" applyFont="1" applyFill="1" applyBorder="1"/>
    <xf numFmtId="164" fontId="6" fillId="8" borderId="3" xfId="0" applyNumberFormat="1" applyFont="1" applyFill="1" applyBorder="1"/>
    <xf numFmtId="164" fontId="6" fillId="8" borderId="4" xfId="1" applyFont="1" applyFill="1" applyBorder="1"/>
    <xf numFmtId="0" fontId="6" fillId="8" borderId="4" xfId="0" applyFont="1" applyFill="1" applyBorder="1" applyAlignment="1">
      <alignment horizontal="center"/>
    </xf>
    <xf numFmtId="0" fontId="6" fillId="8" borderId="16" xfId="0" applyFont="1" applyFill="1" applyBorder="1"/>
    <xf numFmtId="0" fontId="6" fillId="8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5</xdr:col>
      <xdr:colOff>519201</xdr:colOff>
      <xdr:row>23</xdr:row>
      <xdr:rowOff>183600</xdr:rowOff>
    </xdr:from>
    <xdr:to>
      <xdr:col>8</xdr:col>
      <xdr:colOff>443657</xdr:colOff>
      <xdr:row>27</xdr:row>
      <xdr:rowOff>219832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720" y="5847312"/>
          <a:ext cx="1704899" cy="10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1359673</xdr:colOff>
      <xdr:row>28</xdr:row>
      <xdr:rowOff>117160</xdr:rowOff>
    </xdr:from>
    <xdr:ext cx="678997" cy="6901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33D6BD-09BB-476D-943B-1A8C5714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98" y="5184460"/>
          <a:ext cx="678997" cy="690106"/>
        </a:xfrm>
        <a:prstGeom prst="rect">
          <a:avLst/>
        </a:prstGeom>
      </xdr:spPr>
    </xdr:pic>
    <xdr:clientData/>
  </xdr:oneCellAnchor>
  <xdr:twoCellAnchor editAs="oneCell">
    <xdr:from>
      <xdr:col>4</xdr:col>
      <xdr:colOff>449141</xdr:colOff>
      <xdr:row>27</xdr:row>
      <xdr:rowOff>134083</xdr:rowOff>
    </xdr:from>
    <xdr:to>
      <xdr:col>6</xdr:col>
      <xdr:colOff>100304</xdr:colOff>
      <xdr:row>31</xdr:row>
      <xdr:rowOff>119759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6B9027E-13B1-4FB8-AE2B-80852B26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487" y="7358429"/>
          <a:ext cx="1944490" cy="105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topLeftCell="A16" zoomScale="130" zoomScaleNormal="130" workbookViewId="0">
      <selection activeCell="I29" sqref="I29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3" customFormat="1" ht="18.75" x14ac:dyDescent="0.3"/>
    <row r="4" spans="1:10" x14ac:dyDescent="0.3">
      <c r="A4" s="4" t="s">
        <v>19</v>
      </c>
      <c r="C4" s="1" t="s">
        <v>20</v>
      </c>
      <c r="F4" s="5" t="s">
        <v>21</v>
      </c>
    </row>
    <row r="5" spans="1:10" x14ac:dyDescent="0.3">
      <c r="A5" s="4" t="s">
        <v>1</v>
      </c>
      <c r="B5" s="5" t="s">
        <v>22</v>
      </c>
      <c r="F5" s="5" t="s">
        <v>64</v>
      </c>
    </row>
    <row r="6" spans="1:10" x14ac:dyDescent="0.3">
      <c r="A6" s="4" t="s">
        <v>23</v>
      </c>
      <c r="B6" s="1" t="s">
        <v>37</v>
      </c>
    </row>
    <row r="7" spans="1:10" s="6" customFormat="1" ht="11.25" x14ac:dyDescent="0.2"/>
    <row r="8" spans="1:10" x14ac:dyDescent="0.3">
      <c r="A8" s="2" t="s">
        <v>24</v>
      </c>
      <c r="B8" s="1" t="s">
        <v>25</v>
      </c>
    </row>
    <row r="9" spans="1:10" s="6" customFormat="1" ht="11.25" x14ac:dyDescent="0.2"/>
    <row r="10" spans="1:10" x14ac:dyDescent="0.3">
      <c r="C10" s="1" t="s">
        <v>38</v>
      </c>
    </row>
    <row r="11" spans="1:10" x14ac:dyDescent="0.3">
      <c r="A11" s="1" t="s">
        <v>39</v>
      </c>
    </row>
    <row r="12" spans="1:10" x14ac:dyDescent="0.3">
      <c r="A12" s="1" t="s">
        <v>40</v>
      </c>
    </row>
    <row r="13" spans="1:10" x14ac:dyDescent="0.3">
      <c r="A13" s="1" t="s">
        <v>26</v>
      </c>
    </row>
    <row r="15" spans="1:10" x14ac:dyDescent="0.3">
      <c r="C15" s="1" t="s">
        <v>27</v>
      </c>
    </row>
    <row r="17" spans="5:8" x14ac:dyDescent="0.3">
      <c r="F17" s="1" t="s">
        <v>28</v>
      </c>
    </row>
    <row r="18" spans="5:8" x14ac:dyDescent="0.3">
      <c r="G18" s="106" t="s">
        <v>12</v>
      </c>
      <c r="H18" s="106"/>
    </row>
    <row r="19" spans="5:8" x14ac:dyDescent="0.3">
      <c r="G19" s="106" t="s">
        <v>29</v>
      </c>
      <c r="H19" s="106"/>
    </row>
    <row r="21" spans="5:8" x14ac:dyDescent="0.3">
      <c r="E21" s="7"/>
      <c r="F21" s="5"/>
      <c r="G21" s="5"/>
      <c r="H21" s="5"/>
    </row>
    <row r="22" spans="5:8" x14ac:dyDescent="0.3">
      <c r="E22" s="7" t="s">
        <v>30</v>
      </c>
      <c r="F22" s="5" t="s">
        <v>31</v>
      </c>
      <c r="G22" s="5"/>
      <c r="H22" s="5"/>
    </row>
    <row r="23" spans="5:8" x14ac:dyDescent="0.3">
      <c r="E23" s="7" t="s">
        <v>30</v>
      </c>
      <c r="F23" s="5" t="s">
        <v>32</v>
      </c>
      <c r="G23" s="5"/>
      <c r="H23" s="5"/>
    </row>
    <row r="24" spans="5:8" x14ac:dyDescent="0.3">
      <c r="E24" s="7" t="s">
        <v>30</v>
      </c>
      <c r="F24" s="5" t="s">
        <v>33</v>
      </c>
    </row>
    <row r="27" spans="5:8" x14ac:dyDescent="0.3">
      <c r="F27" s="5" t="s">
        <v>34</v>
      </c>
    </row>
    <row r="28" spans="5:8" x14ac:dyDescent="0.3">
      <c r="G28" s="106" t="s">
        <v>41</v>
      </c>
      <c r="H28" s="106"/>
    </row>
    <row r="29" spans="5:8" x14ac:dyDescent="0.3">
      <c r="G29" s="106" t="s">
        <v>35</v>
      </c>
      <c r="H29" s="106"/>
    </row>
    <row r="30" spans="5:8" x14ac:dyDescent="0.3">
      <c r="G30" s="114" t="s">
        <v>65</v>
      </c>
      <c r="H30" s="114"/>
    </row>
  </sheetData>
  <mergeCells count="6">
    <mergeCell ref="G30:H30"/>
    <mergeCell ref="A2:J2"/>
    <mergeCell ref="G18:H18"/>
    <mergeCell ref="G19:H19"/>
    <mergeCell ref="G28:H28"/>
    <mergeCell ref="G29:H2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D3D0-8C24-459C-AFCB-9E31FFD57E61}">
  <sheetPr>
    <pageSetUpPr fitToPage="1"/>
  </sheetPr>
  <dimension ref="A1:G33"/>
  <sheetViews>
    <sheetView zoomScale="85" zoomScaleNormal="85" workbookViewId="0">
      <selection activeCell="I8" sqref="I8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13" t="s">
        <v>0</v>
      </c>
      <c r="B1" s="113"/>
      <c r="C1" s="113"/>
      <c r="D1" s="113"/>
      <c r="E1" s="113"/>
      <c r="F1" s="113"/>
      <c r="G1" s="113"/>
    </row>
    <row r="2" spans="1:7" ht="23.25" x14ac:dyDescent="0.35">
      <c r="A2" s="113" t="s">
        <v>61</v>
      </c>
      <c r="B2" s="113"/>
      <c r="C2" s="113"/>
      <c r="D2" s="113"/>
      <c r="E2" s="113"/>
      <c r="F2" s="113"/>
      <c r="G2" s="113"/>
    </row>
    <row r="3" spans="1:7" ht="23.25" x14ac:dyDescent="0.35">
      <c r="A3" s="113" t="s">
        <v>62</v>
      </c>
      <c r="B3" s="113"/>
      <c r="C3" s="113"/>
      <c r="D3" s="113"/>
      <c r="E3" s="113"/>
      <c r="F3" s="113"/>
      <c r="G3" s="113"/>
    </row>
    <row r="5" spans="1:7" x14ac:dyDescent="0.35">
      <c r="A5" s="108" t="s">
        <v>1</v>
      </c>
      <c r="B5" s="108" t="s">
        <v>2</v>
      </c>
      <c r="C5" s="108" t="s">
        <v>3</v>
      </c>
      <c r="D5" s="108" t="s">
        <v>4</v>
      </c>
      <c r="E5" s="108" t="s">
        <v>5</v>
      </c>
      <c r="F5" s="108" t="s">
        <v>6</v>
      </c>
      <c r="G5" s="100" t="s">
        <v>7</v>
      </c>
    </row>
    <row r="6" spans="1:7" x14ac:dyDescent="0.35">
      <c r="A6" s="108"/>
      <c r="B6" s="108"/>
      <c r="C6" s="109"/>
      <c r="D6" s="109"/>
      <c r="E6" s="109"/>
      <c r="F6" s="109"/>
      <c r="G6" s="99" t="s">
        <v>8</v>
      </c>
    </row>
    <row r="7" spans="1:7" x14ac:dyDescent="0.35">
      <c r="A7" s="98">
        <v>1</v>
      </c>
      <c r="B7" s="97" t="s">
        <v>60</v>
      </c>
      <c r="C7" s="96" t="s">
        <v>15</v>
      </c>
      <c r="D7" s="95">
        <v>50000</v>
      </c>
      <c r="E7" s="94">
        <v>16650</v>
      </c>
      <c r="F7" s="93">
        <f t="shared" ref="F7:F27" si="0">E7*100/D7</f>
        <v>33.299999999999997</v>
      </c>
      <c r="G7" s="92" t="s">
        <v>14</v>
      </c>
    </row>
    <row r="8" spans="1:7" x14ac:dyDescent="0.35">
      <c r="A8" s="88">
        <v>2</v>
      </c>
      <c r="B8" s="85" t="s">
        <v>36</v>
      </c>
      <c r="C8" s="91" t="s">
        <v>15</v>
      </c>
      <c r="D8" s="90">
        <v>57300</v>
      </c>
      <c r="E8" s="86">
        <v>30000</v>
      </c>
      <c r="F8" s="86">
        <f t="shared" si="0"/>
        <v>52.356020942408378</v>
      </c>
      <c r="G8" s="89" t="s">
        <v>14</v>
      </c>
    </row>
    <row r="9" spans="1:7" x14ac:dyDescent="0.35">
      <c r="A9" s="88">
        <v>3</v>
      </c>
      <c r="B9" s="85" t="s">
        <v>59</v>
      </c>
      <c r="C9" s="85"/>
      <c r="D9" s="87">
        <v>36250</v>
      </c>
      <c r="E9" s="87">
        <v>0</v>
      </c>
      <c r="F9" s="86">
        <f t="shared" si="0"/>
        <v>0</v>
      </c>
      <c r="G9" s="85"/>
    </row>
    <row r="10" spans="1:7" x14ac:dyDescent="0.35">
      <c r="A10" s="84">
        <v>4</v>
      </c>
      <c r="B10" s="83" t="s">
        <v>16</v>
      </c>
      <c r="C10" s="82"/>
      <c r="D10" s="81">
        <v>8000</v>
      </c>
      <c r="E10" s="81">
        <v>0</v>
      </c>
      <c r="F10" s="80">
        <f t="shared" si="0"/>
        <v>0</v>
      </c>
      <c r="G10" s="79"/>
    </row>
    <row r="11" spans="1:7" x14ac:dyDescent="0.35">
      <c r="A11" s="78">
        <v>5</v>
      </c>
      <c r="B11" s="77" t="s">
        <v>58</v>
      </c>
      <c r="C11" s="74"/>
      <c r="D11" s="76">
        <v>45300</v>
      </c>
      <c r="E11" s="70">
        <v>0</v>
      </c>
      <c r="F11" s="75">
        <f t="shared" si="0"/>
        <v>0</v>
      </c>
      <c r="G11" s="74"/>
    </row>
    <row r="12" spans="1:7" x14ac:dyDescent="0.35">
      <c r="A12" s="72">
        <v>6</v>
      </c>
      <c r="B12" s="65" t="s">
        <v>57</v>
      </c>
      <c r="C12" s="73"/>
      <c r="D12" s="66">
        <v>2900</v>
      </c>
      <c r="E12" s="66">
        <v>0</v>
      </c>
      <c r="F12" s="66">
        <f t="shared" si="0"/>
        <v>0</v>
      </c>
      <c r="G12" s="73"/>
    </row>
    <row r="13" spans="1:7" x14ac:dyDescent="0.35">
      <c r="A13" s="72">
        <v>7</v>
      </c>
      <c r="B13" s="67" t="s">
        <v>56</v>
      </c>
      <c r="C13" s="71" t="s">
        <v>15</v>
      </c>
      <c r="D13" s="70">
        <v>48400</v>
      </c>
      <c r="E13" s="70">
        <v>18000</v>
      </c>
      <c r="F13" s="70">
        <f t="shared" si="0"/>
        <v>37.190082644628099</v>
      </c>
      <c r="G13" s="69" t="s">
        <v>14</v>
      </c>
    </row>
    <row r="14" spans="1:7" x14ac:dyDescent="0.35">
      <c r="A14" s="68">
        <v>8</v>
      </c>
      <c r="B14" s="67" t="s">
        <v>55</v>
      </c>
      <c r="C14" s="67"/>
      <c r="D14" s="66">
        <v>2400</v>
      </c>
      <c r="E14" s="66">
        <v>0</v>
      </c>
      <c r="F14" s="66">
        <f t="shared" si="0"/>
        <v>0</v>
      </c>
      <c r="G14" s="65"/>
    </row>
    <row r="15" spans="1:7" x14ac:dyDescent="0.35">
      <c r="A15" s="64">
        <v>9</v>
      </c>
      <c r="B15" s="63" t="s">
        <v>54</v>
      </c>
      <c r="C15" s="63"/>
      <c r="D15" s="62">
        <v>300</v>
      </c>
      <c r="E15" s="62">
        <v>0</v>
      </c>
      <c r="F15" s="62">
        <f t="shared" si="0"/>
        <v>0</v>
      </c>
      <c r="G15" s="61"/>
    </row>
    <row r="16" spans="1:7" x14ac:dyDescent="0.35">
      <c r="A16" s="60">
        <v>10</v>
      </c>
      <c r="B16" s="59" t="s">
        <v>53</v>
      </c>
      <c r="C16" s="57" t="s">
        <v>15</v>
      </c>
      <c r="D16" s="58">
        <v>1060500</v>
      </c>
      <c r="E16" s="58">
        <f>247680+54300</f>
        <v>301980</v>
      </c>
      <c r="F16" s="58">
        <f t="shared" si="0"/>
        <v>28.475247524752476</v>
      </c>
      <c r="G16" s="57" t="s">
        <v>14</v>
      </c>
    </row>
    <row r="17" spans="1:7" x14ac:dyDescent="0.35">
      <c r="A17" s="56">
        <v>11</v>
      </c>
      <c r="B17" s="55" t="s">
        <v>52</v>
      </c>
      <c r="C17" s="53" t="s">
        <v>15</v>
      </c>
      <c r="D17" s="54">
        <v>210000</v>
      </c>
      <c r="E17" s="54">
        <v>80000</v>
      </c>
      <c r="F17" s="54">
        <f t="shared" si="0"/>
        <v>38.095238095238095</v>
      </c>
      <c r="G17" s="53" t="s">
        <v>14</v>
      </c>
    </row>
    <row r="18" spans="1:7" x14ac:dyDescent="0.35">
      <c r="A18" s="52">
        <v>12</v>
      </c>
      <c r="B18" s="51" t="s">
        <v>51</v>
      </c>
      <c r="C18" s="51"/>
      <c r="D18" s="50">
        <v>35000</v>
      </c>
      <c r="E18" s="50">
        <v>0</v>
      </c>
      <c r="F18" s="50">
        <f t="shared" si="0"/>
        <v>0</v>
      </c>
      <c r="G18" s="47"/>
    </row>
    <row r="19" spans="1:7" x14ac:dyDescent="0.35">
      <c r="A19" s="49">
        <v>13</v>
      </c>
      <c r="B19" s="48" t="s">
        <v>50</v>
      </c>
      <c r="C19" s="104" t="s">
        <v>15</v>
      </c>
      <c r="D19" s="46">
        <v>80000</v>
      </c>
      <c r="E19" s="46">
        <v>8860</v>
      </c>
      <c r="F19" s="46">
        <f t="shared" si="0"/>
        <v>11.074999999999999</v>
      </c>
      <c r="G19" s="103" t="s">
        <v>14</v>
      </c>
    </row>
    <row r="20" spans="1:7" x14ac:dyDescent="0.35">
      <c r="A20" s="45">
        <v>14</v>
      </c>
      <c r="B20" s="43" t="s">
        <v>49</v>
      </c>
      <c r="C20" s="105" t="s">
        <v>15</v>
      </c>
      <c r="D20" s="44">
        <v>50000</v>
      </c>
      <c r="E20" s="44">
        <v>25486</v>
      </c>
      <c r="F20" s="44">
        <f t="shared" si="0"/>
        <v>50.972000000000001</v>
      </c>
      <c r="G20" s="105" t="s">
        <v>14</v>
      </c>
    </row>
    <row r="21" spans="1:7" x14ac:dyDescent="0.35">
      <c r="A21" s="42">
        <v>15</v>
      </c>
      <c r="B21" s="41" t="s">
        <v>48</v>
      </c>
      <c r="C21" s="38" t="s">
        <v>15</v>
      </c>
      <c r="D21" s="28">
        <v>1142000</v>
      </c>
      <c r="E21" s="40">
        <v>240000</v>
      </c>
      <c r="F21" s="39">
        <f t="shared" si="0"/>
        <v>21.015761821366024</v>
      </c>
      <c r="G21" s="38" t="s">
        <v>14</v>
      </c>
    </row>
    <row r="22" spans="1:7" x14ac:dyDescent="0.35">
      <c r="A22" s="37">
        <v>16</v>
      </c>
      <c r="B22" s="36" t="s">
        <v>47</v>
      </c>
      <c r="C22" s="35"/>
      <c r="D22" s="34">
        <v>25000</v>
      </c>
      <c r="E22" s="28">
        <v>0</v>
      </c>
      <c r="F22" s="33">
        <f t="shared" si="0"/>
        <v>0</v>
      </c>
      <c r="G22" s="32"/>
    </row>
    <row r="23" spans="1:7" x14ac:dyDescent="0.35">
      <c r="A23" s="31">
        <v>17</v>
      </c>
      <c r="B23" s="30" t="s">
        <v>46</v>
      </c>
      <c r="C23" s="30"/>
      <c r="D23" s="29">
        <v>25000</v>
      </c>
      <c r="E23" s="29">
        <v>0</v>
      </c>
      <c r="F23" s="28">
        <f t="shared" si="0"/>
        <v>0</v>
      </c>
      <c r="G23" s="27"/>
    </row>
    <row r="24" spans="1:7" x14ac:dyDescent="0.35">
      <c r="A24" s="21">
        <v>18</v>
      </c>
      <c r="B24" s="20" t="s">
        <v>45</v>
      </c>
      <c r="C24" s="20"/>
      <c r="D24" s="26">
        <v>6000</v>
      </c>
      <c r="E24" s="26">
        <v>0</v>
      </c>
      <c r="F24" s="26">
        <f t="shared" si="0"/>
        <v>0</v>
      </c>
      <c r="G24" s="20"/>
    </row>
    <row r="25" spans="1:7" x14ac:dyDescent="0.35">
      <c r="A25" s="25">
        <v>19</v>
      </c>
      <c r="B25" s="24" t="s">
        <v>44</v>
      </c>
      <c r="C25" s="22" t="s">
        <v>15</v>
      </c>
      <c r="D25" s="23">
        <v>400000</v>
      </c>
      <c r="E25" s="23">
        <f>42790.24+38826.3+32867.09</f>
        <v>114483.63</v>
      </c>
      <c r="F25" s="23">
        <f t="shared" si="0"/>
        <v>28.620907500000001</v>
      </c>
      <c r="G25" s="22" t="s">
        <v>14</v>
      </c>
    </row>
    <row r="26" spans="1:7" x14ac:dyDescent="0.35">
      <c r="A26" s="21">
        <v>20</v>
      </c>
      <c r="B26" s="20" t="s">
        <v>43</v>
      </c>
      <c r="C26" s="101" t="s">
        <v>15</v>
      </c>
      <c r="D26" s="19">
        <v>83800</v>
      </c>
      <c r="E26" s="19">
        <v>18000</v>
      </c>
      <c r="F26" s="19">
        <f t="shared" si="0"/>
        <v>21.479713603818617</v>
      </c>
      <c r="G26" s="102" t="s">
        <v>14</v>
      </c>
    </row>
    <row r="27" spans="1:7" ht="21.75" thickBot="1" x14ac:dyDescent="0.4">
      <c r="A27" s="110" t="s">
        <v>9</v>
      </c>
      <c r="B27" s="111"/>
      <c r="C27" s="18"/>
      <c r="D27" s="17">
        <f>SUM(D7:D26)</f>
        <v>3368150</v>
      </c>
      <c r="E27" s="17">
        <f>SUM(E7:E26)</f>
        <v>853459.63</v>
      </c>
      <c r="F27" s="17">
        <f t="shared" si="0"/>
        <v>25.339121773080176</v>
      </c>
      <c r="G27" s="16"/>
    </row>
    <row r="28" spans="1:7" ht="21.75" thickTop="1" x14ac:dyDescent="0.35">
      <c r="A28" s="15"/>
      <c r="B28" s="14"/>
      <c r="D28" s="13"/>
      <c r="E28" s="13"/>
      <c r="F28" s="13"/>
    </row>
    <row r="29" spans="1:7" x14ac:dyDescent="0.35">
      <c r="E29" s="12" t="s">
        <v>11</v>
      </c>
    </row>
    <row r="30" spans="1:7" x14ac:dyDescent="0.35">
      <c r="D30" s="11"/>
    </row>
    <row r="31" spans="1:7" x14ac:dyDescent="0.35">
      <c r="B31" s="10" t="s">
        <v>17</v>
      </c>
      <c r="E31" s="8" t="s">
        <v>63</v>
      </c>
      <c r="F31" s="8" t="s">
        <v>13</v>
      </c>
    </row>
    <row r="32" spans="1:7" x14ac:dyDescent="0.35">
      <c r="B32" s="9" t="s">
        <v>12</v>
      </c>
      <c r="E32" s="112" t="s">
        <v>41</v>
      </c>
      <c r="F32" s="112"/>
    </row>
    <row r="33" spans="2:5" x14ac:dyDescent="0.35">
      <c r="B33" s="9" t="s">
        <v>10</v>
      </c>
      <c r="E33" s="8" t="s">
        <v>42</v>
      </c>
    </row>
  </sheetData>
  <mergeCells count="11">
    <mergeCell ref="F5:F6"/>
    <mergeCell ref="A27:B27"/>
    <mergeCell ref="E32:F32"/>
    <mergeCell ref="A1:G1"/>
    <mergeCell ref="A2:G2"/>
    <mergeCell ref="A3:G3"/>
    <mergeCell ref="A5:A6"/>
    <mergeCell ref="B5:B6"/>
    <mergeCell ref="C5:C6"/>
    <mergeCell ref="D5:D6"/>
    <mergeCell ref="E5:E6"/>
  </mergeCells>
  <printOptions horizontalCentered="1"/>
  <pageMargins left="0.25" right="0.25" top="0.75" bottom="0.75" header="0.3" footer="0.3"/>
  <pageSetup paperSize="9"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2026-06-30T08:01:31Z</cp:lastPrinted>
  <dcterms:created xsi:type="dcterms:W3CDTF">2015-06-05T18:17:20Z</dcterms:created>
  <dcterms:modified xsi:type="dcterms:W3CDTF">2026-06-30T08:01:40Z</dcterms:modified>
</cp:coreProperties>
</file>